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Rencontre 1" sheetId="1" r:id="rId1"/>
    <sheet name="Rencontre 2" sheetId="2" r:id="rId2"/>
    <sheet name="Rencontre 3" sheetId="3" r:id="rId3"/>
  </sheets>
  <definedNames>
    <definedName name="_xlnm.Print_Area" localSheetId="0">'Rencontre 1'!$A$2:$R$27</definedName>
    <definedName name="_xlnm.Print_Area" localSheetId="1">'Rencontre 2'!$A$2:$R$27</definedName>
    <definedName name="_xlnm.Print_Area" localSheetId="2">'Rencontre 3'!$A$2:$R$27</definedName>
  </definedNames>
  <calcPr fullCalcOnLoad="1"/>
</workbook>
</file>

<file path=xl/sharedStrings.xml><?xml version="1.0" encoding="utf-8"?>
<sst xmlns="http://schemas.openxmlformats.org/spreadsheetml/2006/main" count="120" uniqueCount="30">
  <si>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</si>
  <si>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</si>
  <si>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</si>
  <si>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</si>
  <si>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</si>
  <si>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</si>
  <si>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</si>
  <si>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</si>
  <si>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Mode de jeu</t>
  </si>
  <si>
    <t>R 1</t>
  </si>
  <si>
    <t>R 2</t>
  </si>
  <si>
    <t>R 3</t>
  </si>
  <si>
    <t>Points
à jouer</t>
  </si>
  <si>
    <t>Points
réalisés</t>
  </si>
  <si>
    <t>Reprises</t>
  </si>
  <si>
    <t>Moyenne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</si>
  <si>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</si>
  <si>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</si>
  <si>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</si>
  <si>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</si>
  <si>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 xml:space="preserve">Libre
Petits coins     </t>
  </si>
  <si>
    <t>Cadre
42/2</t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</si>
  <si>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« FFB Sportif » :   LIBRE, CADRE, BANDE   "Par équipes"</t>
    </r>
  </si>
  <si>
    <t>Toutes les cases vertes doivent être renseignées</t>
  </si>
  <si>
    <t>Quotient</t>
  </si>
  <si>
    <t>1 Bande</t>
  </si>
  <si>
    <t>Jeux de séries            " 3ème Division "</t>
  </si>
  <si>
    <t>Points de rencontre</t>
  </si>
  <si>
    <t xml:space="preserve">  CHAMPIONNAT  DE  FRANCE  PAR  EQUIPES  de  CLUBS</t>
  </si>
  <si>
    <t>Edition
09.2016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</si>
</sst>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0.0000"/>
    <numFmt numFmtId="177" formatCode="[$-40C]d\ mmmm\ yyyy;@"/>
    <numFmt numFmtId="178" formatCode="[$-40C]dddd\ d\ mmmm\ yyyy"/>
    <numFmt numFmtId="179" formatCode="0.0"/>
  </numFmts>
  <fonts count="47">
    <font>
      <sz val="10"/>
      <name val="Arial"/>
      <family val="0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i/>
      <sz val="20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6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18"/>
      <color indexed="10"/>
      <name val="Book Antiqua"/>
      <family val="1"/>
    </font>
    <font>
      <b/>
      <sz val="20"/>
      <color indexed="12"/>
      <name val="Book Antiqua"/>
      <family val="1"/>
    </font>
    <font>
      <b/>
      <i/>
      <sz val="16"/>
      <color indexed="58"/>
      <name val="Book Antiqua"/>
      <family val="1"/>
    </font>
    <font>
      <b/>
      <sz val="10"/>
      <color indexed="58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72" fontId="41" fillId="22" borderId="19" xfId="0" applyNumberFormat="1" applyFont="1" applyFill="1" applyBorder="1" applyAlignment="1">
      <alignment horizontal="center" vertical="center"/>
    </xf>
    <xf numFmtId="1" fontId="42" fillId="22" borderId="19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44" fillId="22" borderId="23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172" fontId="41" fillId="22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13" fillId="22" borderId="14" xfId="0" applyNumberFormat="1" applyFont="1" applyFill="1" applyBorder="1" applyAlignment="1">
      <alignment horizontal="center" vertical="center"/>
    </xf>
    <xf numFmtId="1" fontId="13" fillId="22" borderId="29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14" fillId="22" borderId="27" xfId="0" applyNumberFormat="1" applyFont="1" applyFill="1" applyBorder="1" applyAlignment="1">
      <alignment horizontal="center" vertical="center"/>
    </xf>
    <xf numFmtId="2" fontId="14" fillId="22" borderId="23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" fontId="16" fillId="22" borderId="27" xfId="0" applyNumberFormat="1" applyFont="1" applyFill="1" applyBorder="1" applyAlignment="1">
      <alignment horizontal="center" vertical="center"/>
    </xf>
    <xf numFmtId="1" fontId="16" fillId="22" borderId="23" xfId="0" applyNumberFormat="1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6" fillId="22" borderId="25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 locked="0"/>
    </xf>
    <xf numFmtId="1" fontId="16" fillId="22" borderId="19" xfId="0" applyNumberFormat="1" applyFont="1" applyFill="1" applyBorder="1" applyAlignment="1">
      <alignment horizontal="center" vertical="center"/>
    </xf>
    <xf numFmtId="1" fontId="16" fillId="22" borderId="28" xfId="0" applyNumberFormat="1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2" fontId="7" fillId="22" borderId="19" xfId="0" applyNumberFormat="1" applyFont="1" applyFill="1" applyBorder="1" applyAlignment="1">
      <alignment horizontal="center" vertical="center"/>
    </xf>
    <xf numFmtId="2" fontId="7" fillId="22" borderId="28" xfId="0" applyNumberFormat="1" applyFont="1" applyFill="1" applyBorder="1" applyAlignment="1">
      <alignment horizontal="center" vertical="center"/>
    </xf>
    <xf numFmtId="0" fontId="6" fillId="22" borderId="41" xfId="0" applyFont="1" applyFill="1" applyBorder="1" applyAlignment="1">
      <alignment horizontal="center" vertical="center"/>
    </xf>
    <xf numFmtId="0" fontId="6" fillId="22" borderId="26" xfId="0" applyFont="1" applyFill="1" applyBorder="1" applyAlignment="1">
      <alignment horizontal="center" vertical="center"/>
    </xf>
    <xf numFmtId="2" fontId="7" fillId="22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35" xfId="0" applyNumberFormat="1" applyFont="1" applyBorder="1" applyAlignment="1" applyProtection="1">
      <alignment horizontal="center" vertical="center"/>
      <protection locked="0"/>
    </xf>
    <xf numFmtId="1" fontId="7" fillId="22" borderId="19" xfId="0" applyNumberFormat="1" applyFont="1" applyFill="1" applyBorder="1" applyAlignment="1">
      <alignment horizontal="center" vertical="center"/>
    </xf>
    <xf numFmtId="1" fontId="7" fillId="22" borderId="23" xfId="0" applyNumberFormat="1" applyFont="1" applyFill="1" applyBorder="1" applyAlignment="1">
      <alignment horizontal="center" vertical="center"/>
    </xf>
    <xf numFmtId="1" fontId="7" fillId="22" borderId="27" xfId="0" applyNumberFormat="1" applyFont="1" applyFill="1" applyBorder="1" applyAlignment="1">
      <alignment horizontal="center" vertical="center"/>
    </xf>
    <xf numFmtId="2" fontId="7" fillId="22" borderId="27" xfId="0" applyNumberFormat="1" applyFont="1" applyFill="1" applyBorder="1" applyAlignment="1">
      <alignment horizontal="center" vertical="center"/>
    </xf>
    <xf numFmtId="2" fontId="6" fillId="0" borderId="42" xfId="0" applyNumberFormat="1" applyFont="1" applyBorder="1" applyAlignment="1" applyProtection="1">
      <alignment horizontal="center" vertical="center"/>
      <protection locked="0"/>
    </xf>
    <xf numFmtId="2" fontId="6" fillId="0" borderId="43" xfId="0" applyNumberFormat="1" applyFont="1" applyBorder="1" applyAlignment="1" applyProtection="1">
      <alignment horizontal="center" vertical="center"/>
      <protection locked="0"/>
    </xf>
    <xf numFmtId="1" fontId="7" fillId="22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809625</xdr:colOff>
      <xdr:row>3</xdr:row>
      <xdr:rowOff>400050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809625</xdr:colOff>
      <xdr:row>3</xdr:row>
      <xdr:rowOff>400050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714375</xdr:colOff>
      <xdr:row>0</xdr:row>
      <xdr:rowOff>114300</xdr:rowOff>
    </xdr:from>
    <xdr:to>
      <xdr:col>17</xdr:col>
      <xdr:colOff>800100</xdr:colOff>
      <xdr:row>3</xdr:row>
      <xdr:rowOff>400050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114300"/>
          <a:ext cx="19621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RowColHeaders="0" tabSelected="1" zoomScale="65" zoomScaleNormal="65" zoomScalePageLayoutView="0" workbookViewId="0" topLeftCell="A1">
      <selection activeCell="B10" sqref="B10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2.7109375" style="1" customWidth="1"/>
    <col min="18" max="19" width="12.7109375" style="1" customWidth="1"/>
    <col min="20" max="16384" width="11.421875" style="1" customWidth="1"/>
  </cols>
  <sheetData>
    <row r="1" spans="17:20" ht="15" customHeight="1">
      <c r="Q1" s="43"/>
      <c r="R1" s="43"/>
      <c r="S1" s="6"/>
      <c r="T1" s="6"/>
    </row>
    <row r="2" spans="3:18" s="6" customFormat="1" ht="60" customHeight="1">
      <c r="C2" s="36"/>
      <c r="D2" s="45" t="s">
        <v>28</v>
      </c>
      <c r="E2" s="45"/>
      <c r="F2" s="45"/>
      <c r="G2" s="45"/>
      <c r="H2" s="45"/>
      <c r="I2" s="45"/>
      <c r="J2" s="45"/>
      <c r="K2" s="45"/>
      <c r="L2" s="45"/>
      <c r="M2" s="45"/>
      <c r="N2" s="36"/>
      <c r="O2" s="36"/>
      <c r="P2" s="36"/>
      <c r="Q2" s="43"/>
      <c r="R2" s="43"/>
    </row>
    <row r="3" spans="17:18" s="6" customFormat="1" ht="19.5" customHeight="1">
      <c r="Q3" s="43"/>
      <c r="R3" s="43"/>
    </row>
    <row r="4" spans="2:16" ht="49.5" customHeight="1">
      <c r="B4" s="56" t="s">
        <v>26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ht="13.5" customHeight="1"/>
    <row r="6" spans="2:16" s="7" customFormat="1" ht="51" customHeight="1">
      <c r="B6" s="57" t="s">
        <v>0</v>
      </c>
      <c r="C6" s="57"/>
      <c r="D6" s="63"/>
      <c r="E6" s="63"/>
      <c r="F6" s="63"/>
      <c r="G6" s="63"/>
      <c r="H6" s="62" t="s">
        <v>23</v>
      </c>
      <c r="I6" s="62"/>
      <c r="J6" s="62"/>
      <c r="K6" s="62"/>
      <c r="L6" s="62"/>
      <c r="M6" s="62"/>
      <c r="N6" s="62"/>
      <c r="P6" s="17" t="s">
        <v>9</v>
      </c>
    </row>
    <row r="7" spans="3:13" ht="13.5" customHeight="1" thickBot="1">
      <c r="C7" s="70"/>
      <c r="D7" s="70"/>
      <c r="E7" s="70"/>
      <c r="M7" s="29"/>
    </row>
    <row r="8" spans="2:16" s="13" customFormat="1" ht="48" customHeight="1" thickBot="1" thickTop="1">
      <c r="B8" s="58" t="s">
        <v>6</v>
      </c>
      <c r="C8" s="59"/>
      <c r="D8" s="60"/>
      <c r="E8" s="60"/>
      <c r="F8" s="60"/>
      <c r="G8" s="60"/>
      <c r="H8" s="61"/>
      <c r="I8" s="33"/>
      <c r="J8" s="58" t="s">
        <v>7</v>
      </c>
      <c r="K8" s="59"/>
      <c r="L8" s="60"/>
      <c r="M8" s="60"/>
      <c r="N8" s="60"/>
      <c r="O8" s="60"/>
      <c r="P8" s="61"/>
    </row>
    <row r="9" spans="1:18" s="11" customFormat="1" ht="46.5" customHeight="1" thickBot="1" thickTop="1">
      <c r="A9" s="15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34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16" t="s">
        <v>17</v>
      </c>
    </row>
    <row r="10" spans="1:18" s="3" customFormat="1" ht="31.5" customHeight="1" thickTop="1">
      <c r="A10" s="71" t="s">
        <v>20</v>
      </c>
      <c r="B10" s="20"/>
      <c r="C10" s="73">
        <v>150</v>
      </c>
      <c r="D10" s="75"/>
      <c r="E10" s="75"/>
      <c r="F10" s="68">
        <f>IF(D10="","",D10/E10)</f>
      </c>
      <c r="G10" s="75"/>
      <c r="H10" s="77">
        <f>IF(D10="","",IF(D10&lt;L10,0,IF(D10&gt;L10,2,1)))</f>
      </c>
      <c r="I10" s="35"/>
      <c r="J10" s="20"/>
      <c r="K10" s="73">
        <f>C10</f>
        <v>150</v>
      </c>
      <c r="L10" s="75"/>
      <c r="M10" s="96">
        <f>IF(E10="","",E10)</f>
      </c>
      <c r="N10" s="97">
        <f>IF(L10="","",L10/M10)</f>
      </c>
      <c r="O10" s="75"/>
      <c r="P10" s="77">
        <f>IF(H10="","",2-H10)</f>
      </c>
      <c r="R10" s="92">
        <v>2.8</v>
      </c>
    </row>
    <row r="11" spans="1:18" s="3" customFormat="1" ht="24.75" customHeight="1">
      <c r="A11" s="72"/>
      <c r="B11" s="21"/>
      <c r="C11" s="74"/>
      <c r="D11" s="76"/>
      <c r="E11" s="76"/>
      <c r="F11" s="69"/>
      <c r="G11" s="76"/>
      <c r="H11" s="78"/>
      <c r="I11" s="35"/>
      <c r="J11" s="21"/>
      <c r="K11" s="74"/>
      <c r="L11" s="76"/>
      <c r="M11" s="95"/>
      <c r="N11" s="91"/>
      <c r="O11" s="76"/>
      <c r="P11" s="78"/>
      <c r="R11" s="93"/>
    </row>
    <row r="12" spans="1:18" s="3" customFormat="1" ht="31.5" customHeight="1">
      <c r="A12" s="71" t="s">
        <v>21</v>
      </c>
      <c r="B12" s="22"/>
      <c r="C12" s="84">
        <v>100</v>
      </c>
      <c r="D12" s="83"/>
      <c r="E12" s="83"/>
      <c r="F12" s="87">
        <f>IF(D12="","",D12/E12)</f>
      </c>
      <c r="G12" s="83"/>
      <c r="H12" s="89">
        <f>IF(D12="","",IF(D12&lt;L12,0,IF(D12&gt;L12,2,1)))</f>
      </c>
      <c r="I12" s="35"/>
      <c r="J12" s="22"/>
      <c r="K12" s="84">
        <f>C12</f>
        <v>100</v>
      </c>
      <c r="L12" s="83"/>
      <c r="M12" s="94">
        <f>IF(E12="","",E12)</f>
      </c>
      <c r="N12" s="87">
        <f>IF(L12="","",L12/M12)</f>
      </c>
      <c r="O12" s="83"/>
      <c r="P12" s="89">
        <f>IF(H12="","",2-H12)</f>
      </c>
      <c r="R12" s="98">
        <v>2.8</v>
      </c>
    </row>
    <row r="13" spans="1:18" s="3" customFormat="1" ht="24.75" customHeight="1">
      <c r="A13" s="72"/>
      <c r="B13" s="21"/>
      <c r="C13" s="74"/>
      <c r="D13" s="76"/>
      <c r="E13" s="76"/>
      <c r="F13" s="91"/>
      <c r="G13" s="76"/>
      <c r="H13" s="78"/>
      <c r="I13" s="35"/>
      <c r="J13" s="21"/>
      <c r="K13" s="74"/>
      <c r="L13" s="76"/>
      <c r="M13" s="95"/>
      <c r="N13" s="91"/>
      <c r="O13" s="76"/>
      <c r="P13" s="78"/>
      <c r="R13" s="93"/>
    </row>
    <row r="14" spans="1:18" s="3" customFormat="1" ht="31.5" customHeight="1">
      <c r="A14" s="71" t="s">
        <v>25</v>
      </c>
      <c r="B14" s="22"/>
      <c r="C14" s="84">
        <v>60</v>
      </c>
      <c r="D14" s="83"/>
      <c r="E14" s="83"/>
      <c r="F14" s="87">
        <f>IF(D14="","",D14/E14)</f>
      </c>
      <c r="G14" s="83"/>
      <c r="H14" s="89">
        <f>IF(D14="","",IF(D14&lt;L14,0,IF(D14&gt;L14,2,1)))</f>
      </c>
      <c r="I14" s="35"/>
      <c r="J14" s="22"/>
      <c r="K14" s="84">
        <f>C14</f>
        <v>60</v>
      </c>
      <c r="L14" s="83"/>
      <c r="M14" s="100">
        <f>IF(E14="","",E14)</f>
      </c>
      <c r="N14" s="87">
        <f>IF(L14="","",L14/M14)</f>
      </c>
      <c r="O14" s="83"/>
      <c r="P14" s="89">
        <f>IF(H14="","",2-H14)</f>
      </c>
      <c r="R14" s="98">
        <v>2.8</v>
      </c>
    </row>
    <row r="15" spans="1:18" s="3" customFormat="1" ht="24.75" customHeight="1" thickBot="1">
      <c r="A15" s="72"/>
      <c r="B15" s="23"/>
      <c r="C15" s="85"/>
      <c r="D15" s="86"/>
      <c r="E15" s="86"/>
      <c r="F15" s="88"/>
      <c r="G15" s="86"/>
      <c r="H15" s="90"/>
      <c r="I15" s="35"/>
      <c r="J15" s="23"/>
      <c r="K15" s="85"/>
      <c r="L15" s="86"/>
      <c r="M15" s="95"/>
      <c r="N15" s="88"/>
      <c r="O15" s="86"/>
      <c r="P15" s="90"/>
      <c r="R15" s="99"/>
    </row>
    <row r="16" spans="1:18" s="3" customFormat="1" ht="21.75" customHeight="1" thickTop="1">
      <c r="A16" s="64" t="s">
        <v>29</v>
      </c>
      <c r="B16" s="53" t="s">
        <v>2</v>
      </c>
      <c r="C16" s="32" t="s">
        <v>24</v>
      </c>
      <c r="D16" s="51">
        <f>IF(D10="","",SUM(D10:D14))</f>
      </c>
      <c r="E16" s="51">
        <f>IF(E10="","",SUM(E10:E14))</f>
      </c>
      <c r="F16" s="66"/>
      <c r="G16" s="49"/>
      <c r="H16" s="46">
        <f>IF(H10="","",SUM(H10:H14))</f>
      </c>
      <c r="I16" s="35"/>
      <c r="J16" s="53" t="s">
        <v>2</v>
      </c>
      <c r="K16" s="32" t="s">
        <v>24</v>
      </c>
      <c r="L16" s="51">
        <f>IF(L10="","",SUM(L10:L14))</f>
      </c>
      <c r="M16" s="51">
        <f>IF(M10="","",SUM(M10:M14))</f>
      </c>
      <c r="N16" s="66"/>
      <c r="O16" s="49"/>
      <c r="P16" s="46">
        <f>IF(P10="","",SUM(P10:P14))</f>
      </c>
      <c r="R16" s="30"/>
    </row>
    <row r="17" spans="1:16" s="14" customFormat="1" ht="30" customHeight="1" thickBot="1">
      <c r="A17" s="65"/>
      <c r="B17" s="54"/>
      <c r="C17" s="42">
        <f>IF(D10="","",(D10/C10)+(D12/C12)+(D14/C14))</f>
      </c>
      <c r="D17" s="52"/>
      <c r="E17" s="52"/>
      <c r="F17" s="67"/>
      <c r="G17" s="50"/>
      <c r="H17" s="47"/>
      <c r="I17" s="28"/>
      <c r="J17" s="54"/>
      <c r="K17" s="31">
        <f>IF(L10="","",(L10/K10)+(L12/K12)+(L14/K14))</f>
      </c>
      <c r="L17" s="52"/>
      <c r="M17" s="52"/>
      <c r="N17" s="67"/>
      <c r="O17" s="50"/>
      <c r="P17" s="47"/>
    </row>
    <row r="18" spans="2:16" s="2" customFormat="1" ht="49.5" customHeight="1" thickTop="1">
      <c r="B18" s="37"/>
      <c r="D18" s="37"/>
      <c r="E18" s="55" t="s">
        <v>27</v>
      </c>
      <c r="F18" s="55"/>
      <c r="G18" s="55"/>
      <c r="H18" s="38">
        <f>IF(D16="","",IF(H16&gt;P16,2,IF(H16=P16,1,0)))</f>
      </c>
      <c r="I18" s="37"/>
      <c r="J18" s="37"/>
      <c r="K18" s="37"/>
      <c r="L18" s="37"/>
      <c r="M18" s="55" t="s">
        <v>27</v>
      </c>
      <c r="N18" s="55"/>
      <c r="O18" s="55"/>
      <c r="P18" s="38">
        <f>IF(L16="","",IF(P16&gt;H16,2,IF(P16=H16,1,0)))</f>
      </c>
    </row>
    <row r="19" ht="24" customHeight="1"/>
    <row r="20" spans="2:16" ht="34.5" customHeight="1">
      <c r="B20" s="44">
        <f>IF(D8="","",IF(H16&gt;P16,D8,IF(H16&lt;P16,L8,D8)))</f>
      </c>
      <c r="C20" s="44"/>
      <c r="D20" s="44"/>
      <c r="E20" s="24">
        <f>IF(D8="","",IF(H16=P16,"ET","BAT"))</f>
      </c>
      <c r="F20" s="44">
        <f>IF(L8="","",IF(B20=D8,L8,D8))</f>
      </c>
      <c r="G20" s="44"/>
      <c r="H20" s="44"/>
      <c r="I20" s="44"/>
      <c r="J20" s="44"/>
      <c r="K20" s="25">
        <f>IF(D8="","",IF(B20=D8,H18,P18))</f>
      </c>
      <c r="L20" s="24">
        <f>IF(D8="","","à")</f>
      </c>
      <c r="M20" s="26">
        <f>IF(D8="","",IF(K20=H18,P18,H18))</f>
      </c>
      <c r="N20" s="39">
        <f>IF(D8="","",IF(B20=D8,H16,P16))</f>
      </c>
      <c r="O20" s="40">
        <f>IF(D8="","","P.M. à")</f>
      </c>
      <c r="P20" s="41">
        <f>IF(D8="","",IF(K20=H18,P16,H16))</f>
      </c>
    </row>
    <row r="21" ht="24" customHeight="1"/>
    <row r="22" spans="2:16" s="4" customFormat="1" ht="72" customHeight="1">
      <c r="B22" s="82" t="s">
        <v>18</v>
      </c>
      <c r="C22" s="82"/>
      <c r="D22" s="82"/>
      <c r="E22" s="82"/>
      <c r="F22" s="82"/>
      <c r="G22" s="82"/>
      <c r="H22" s="82"/>
      <c r="I22" s="5"/>
      <c r="J22" s="82" t="s">
        <v>18</v>
      </c>
      <c r="K22" s="82"/>
      <c r="L22" s="82"/>
      <c r="M22" s="82"/>
      <c r="N22" s="82"/>
      <c r="O22" s="82"/>
      <c r="P22" s="82"/>
    </row>
    <row r="23" spans="2:16" ht="28.5" customHeight="1">
      <c r="B23" s="18" t="s">
        <v>19</v>
      </c>
      <c r="C23" s="48"/>
      <c r="D23" s="48"/>
      <c r="E23" s="48"/>
      <c r="F23" s="48"/>
      <c r="G23" s="27"/>
      <c r="H23" s="27"/>
      <c r="J23" s="18" t="s">
        <v>19</v>
      </c>
      <c r="K23" s="48"/>
      <c r="L23" s="48"/>
      <c r="M23" s="48"/>
      <c r="N23" s="48"/>
      <c r="O23" s="27"/>
      <c r="P23" s="27"/>
    </row>
    <row r="24" spans="2:16" ht="42" customHeight="1">
      <c r="B24" s="4" t="s">
        <v>3</v>
      </c>
      <c r="C24" s="19"/>
      <c r="D24" s="19"/>
      <c r="E24" s="19"/>
      <c r="F24" s="19"/>
      <c r="G24" s="19"/>
      <c r="H24" s="19"/>
      <c r="J24" s="4" t="s">
        <v>3</v>
      </c>
      <c r="L24" s="19"/>
      <c r="M24" s="19"/>
      <c r="N24" s="19"/>
      <c r="O24" s="19"/>
      <c r="P24" s="19"/>
    </row>
    <row r="25" spans="3:16" ht="13.5">
      <c r="C25" s="19"/>
      <c r="D25" s="19"/>
      <c r="E25" s="19"/>
      <c r="F25" s="19"/>
      <c r="G25" s="19"/>
      <c r="H25" s="19"/>
      <c r="L25" s="19"/>
      <c r="M25" s="19"/>
      <c r="N25" s="19"/>
      <c r="O25" s="19"/>
      <c r="P25" s="19"/>
    </row>
    <row r="26" spans="1:18" s="12" customFormat="1" ht="63" customHeight="1">
      <c r="A26" s="79" t="s">
        <v>22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</row>
  </sheetData>
  <sheetProtection sheet="1" objects="1" scenarios="1"/>
  <mergeCells count="74">
    <mergeCell ref="P14:P15"/>
    <mergeCell ref="R14:R15"/>
    <mergeCell ref="L14:L15"/>
    <mergeCell ref="N14:N15"/>
    <mergeCell ref="O14:O15"/>
    <mergeCell ref="M14:M15"/>
    <mergeCell ref="R10:R11"/>
    <mergeCell ref="M12:M13"/>
    <mergeCell ref="N12:N13"/>
    <mergeCell ref="O12:O13"/>
    <mergeCell ref="M10:M11"/>
    <mergeCell ref="N10:N11"/>
    <mergeCell ref="P12:P13"/>
    <mergeCell ref="R12:R13"/>
    <mergeCell ref="F14:F15"/>
    <mergeCell ref="O10:O11"/>
    <mergeCell ref="P10:P11"/>
    <mergeCell ref="G14:G15"/>
    <mergeCell ref="H14:H15"/>
    <mergeCell ref="K14:K15"/>
    <mergeCell ref="F12:F13"/>
    <mergeCell ref="G12:G13"/>
    <mergeCell ref="H12:H13"/>
    <mergeCell ref="K12:K13"/>
    <mergeCell ref="C14:C15"/>
    <mergeCell ref="D14:D15"/>
    <mergeCell ref="E14:E15"/>
    <mergeCell ref="A12:A13"/>
    <mergeCell ref="C12:C13"/>
    <mergeCell ref="D12:D13"/>
    <mergeCell ref="E12:E13"/>
    <mergeCell ref="D8:H8"/>
    <mergeCell ref="G10:G11"/>
    <mergeCell ref="H10:H11"/>
    <mergeCell ref="A26:R26"/>
    <mergeCell ref="B22:H22"/>
    <mergeCell ref="J22:P22"/>
    <mergeCell ref="K10:K11"/>
    <mergeCell ref="L10:L11"/>
    <mergeCell ref="L12:L13"/>
    <mergeCell ref="A14:A15"/>
    <mergeCell ref="A10:A11"/>
    <mergeCell ref="C10:C11"/>
    <mergeCell ref="D10:D11"/>
    <mergeCell ref="E10:E11"/>
    <mergeCell ref="A16:A17"/>
    <mergeCell ref="L16:L17"/>
    <mergeCell ref="M16:M17"/>
    <mergeCell ref="N16:N17"/>
    <mergeCell ref="F16:F17"/>
    <mergeCell ref="G16:G17"/>
    <mergeCell ref="H16:H17"/>
    <mergeCell ref="B16:B17"/>
    <mergeCell ref="D16:D17"/>
    <mergeCell ref="B20:D20"/>
    <mergeCell ref="B4:P4"/>
    <mergeCell ref="B6:C6"/>
    <mergeCell ref="B8:C8"/>
    <mergeCell ref="J8:K8"/>
    <mergeCell ref="L8:P8"/>
    <mergeCell ref="H6:N6"/>
    <mergeCell ref="D6:G6"/>
    <mergeCell ref="F10:F11"/>
    <mergeCell ref="C7:E7"/>
    <mergeCell ref="F20:J20"/>
    <mergeCell ref="D2:M2"/>
    <mergeCell ref="P16:P17"/>
    <mergeCell ref="C23:F23"/>
    <mergeCell ref="K23:N23"/>
    <mergeCell ref="O16:O17"/>
    <mergeCell ref="E16:E17"/>
    <mergeCell ref="J16:J17"/>
    <mergeCell ref="E18:G18"/>
    <mergeCell ref="M18:O18"/>
  </mergeCells>
  <conditionalFormatting sqref="D8:H8 L8:P8 B10:B15 D10:E15 G10:G15 J10:J15 L10:L15 O10:O15 B23:F23 K23:N23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RowColHeaders="0" zoomScale="65" zoomScaleNormal="65" workbookViewId="0" topLeftCell="A1">
      <selection activeCell="B10" sqref="B10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2.7109375" style="1" customWidth="1"/>
    <col min="18" max="19" width="12.7109375" style="1" customWidth="1"/>
    <col min="20" max="16384" width="11.421875" style="1" customWidth="1"/>
  </cols>
  <sheetData>
    <row r="1" spans="17:20" ht="15" customHeight="1">
      <c r="Q1" s="43"/>
      <c r="R1" s="43"/>
      <c r="S1" s="6"/>
      <c r="T1" s="6"/>
    </row>
    <row r="2" spans="3:18" s="6" customFormat="1" ht="60" customHeight="1">
      <c r="C2" s="36"/>
      <c r="D2" s="45" t="s">
        <v>28</v>
      </c>
      <c r="E2" s="45"/>
      <c r="F2" s="45"/>
      <c r="G2" s="45"/>
      <c r="H2" s="45"/>
      <c r="I2" s="45"/>
      <c r="J2" s="45"/>
      <c r="K2" s="45"/>
      <c r="L2" s="45"/>
      <c r="M2" s="45"/>
      <c r="N2" s="36"/>
      <c r="O2" s="36"/>
      <c r="P2" s="36"/>
      <c r="Q2" s="43"/>
      <c r="R2" s="43"/>
    </row>
    <row r="3" spans="17:18" s="6" customFormat="1" ht="19.5" customHeight="1">
      <c r="Q3" s="43"/>
      <c r="R3" s="43"/>
    </row>
    <row r="4" spans="2:16" ht="49.5" customHeight="1">
      <c r="B4" s="56" t="s">
        <v>26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ht="13.5" customHeight="1"/>
    <row r="6" spans="2:16" s="7" customFormat="1" ht="51" customHeight="1">
      <c r="B6" s="57" t="s">
        <v>0</v>
      </c>
      <c r="C6" s="57"/>
      <c r="D6" s="63"/>
      <c r="E6" s="63"/>
      <c r="F6" s="63"/>
      <c r="G6" s="63"/>
      <c r="H6" s="62" t="s">
        <v>23</v>
      </c>
      <c r="I6" s="62"/>
      <c r="J6" s="62"/>
      <c r="K6" s="62"/>
      <c r="L6" s="62"/>
      <c r="M6" s="62"/>
      <c r="N6" s="62"/>
      <c r="P6" s="17" t="s">
        <v>10</v>
      </c>
    </row>
    <row r="7" spans="3:13" ht="13.5" customHeight="1" thickBot="1">
      <c r="C7" s="70"/>
      <c r="D7" s="70"/>
      <c r="E7" s="70"/>
      <c r="M7" s="29"/>
    </row>
    <row r="8" spans="2:16" s="13" customFormat="1" ht="48" customHeight="1" thickBot="1" thickTop="1">
      <c r="B8" s="58" t="s">
        <v>6</v>
      </c>
      <c r="C8" s="59"/>
      <c r="D8" s="60"/>
      <c r="E8" s="60"/>
      <c r="F8" s="60"/>
      <c r="G8" s="60"/>
      <c r="H8" s="61"/>
      <c r="I8" s="33"/>
      <c r="J8" s="58" t="s">
        <v>7</v>
      </c>
      <c r="K8" s="59"/>
      <c r="L8" s="60"/>
      <c r="M8" s="60"/>
      <c r="N8" s="60"/>
      <c r="O8" s="60"/>
      <c r="P8" s="61"/>
    </row>
    <row r="9" spans="1:18" s="11" customFormat="1" ht="46.5" customHeight="1" thickBot="1" thickTop="1">
      <c r="A9" s="15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34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16" t="s">
        <v>17</v>
      </c>
    </row>
    <row r="10" spans="1:18" s="3" customFormat="1" ht="31.5" customHeight="1" thickTop="1">
      <c r="A10" s="71" t="s">
        <v>20</v>
      </c>
      <c r="B10" s="20"/>
      <c r="C10" s="73">
        <v>150</v>
      </c>
      <c r="D10" s="75"/>
      <c r="E10" s="75"/>
      <c r="F10" s="68">
        <f>IF(D10="","",D10/E10)</f>
      </c>
      <c r="G10" s="75"/>
      <c r="H10" s="77">
        <f>IF(D10="","",IF(D10&lt;L10,0,IF(D10&gt;L10,2,1)))</f>
      </c>
      <c r="I10" s="35"/>
      <c r="J10" s="20"/>
      <c r="K10" s="73">
        <f>C10</f>
        <v>150</v>
      </c>
      <c r="L10" s="75"/>
      <c r="M10" s="96">
        <f>IF(E10="","",E10)</f>
      </c>
      <c r="N10" s="97">
        <f>IF(L10="","",L10/M10)</f>
      </c>
      <c r="O10" s="75"/>
      <c r="P10" s="77">
        <f>IF(H10="","",2-H10)</f>
      </c>
      <c r="R10" s="92">
        <v>2.8</v>
      </c>
    </row>
    <row r="11" spans="1:18" s="3" customFormat="1" ht="24.75" customHeight="1">
      <c r="A11" s="72"/>
      <c r="B11" s="21"/>
      <c r="C11" s="74"/>
      <c r="D11" s="76"/>
      <c r="E11" s="76"/>
      <c r="F11" s="69"/>
      <c r="G11" s="76"/>
      <c r="H11" s="78"/>
      <c r="I11" s="35"/>
      <c r="J11" s="21"/>
      <c r="K11" s="74"/>
      <c r="L11" s="76"/>
      <c r="M11" s="95"/>
      <c r="N11" s="91"/>
      <c r="O11" s="76"/>
      <c r="P11" s="78"/>
      <c r="R11" s="93"/>
    </row>
    <row r="12" spans="1:18" s="3" customFormat="1" ht="31.5" customHeight="1">
      <c r="A12" s="71" t="s">
        <v>21</v>
      </c>
      <c r="B12" s="22"/>
      <c r="C12" s="84">
        <v>100</v>
      </c>
      <c r="D12" s="83"/>
      <c r="E12" s="83"/>
      <c r="F12" s="87">
        <f>IF(D12="","",D12/E12)</f>
      </c>
      <c r="G12" s="83"/>
      <c r="H12" s="89">
        <f>IF(D12="","",IF(D12&lt;L12,0,IF(D12&gt;L12,2,1)))</f>
      </c>
      <c r="I12" s="35"/>
      <c r="J12" s="22"/>
      <c r="K12" s="84">
        <f>C12</f>
        <v>100</v>
      </c>
      <c r="L12" s="83"/>
      <c r="M12" s="94">
        <f>IF(E12="","",E12)</f>
      </c>
      <c r="N12" s="87">
        <f>IF(L12="","",L12/M12)</f>
      </c>
      <c r="O12" s="83"/>
      <c r="P12" s="89">
        <f>IF(H12="","",2-H12)</f>
      </c>
      <c r="R12" s="98">
        <v>2.8</v>
      </c>
    </row>
    <row r="13" spans="1:18" s="3" customFormat="1" ht="24.75" customHeight="1">
      <c r="A13" s="72"/>
      <c r="B13" s="21"/>
      <c r="C13" s="74"/>
      <c r="D13" s="76"/>
      <c r="E13" s="76"/>
      <c r="F13" s="91"/>
      <c r="G13" s="76"/>
      <c r="H13" s="78"/>
      <c r="I13" s="35"/>
      <c r="J13" s="21"/>
      <c r="K13" s="74"/>
      <c r="L13" s="76"/>
      <c r="M13" s="95"/>
      <c r="N13" s="91"/>
      <c r="O13" s="76"/>
      <c r="P13" s="78"/>
      <c r="R13" s="93"/>
    </row>
    <row r="14" spans="1:18" s="3" customFormat="1" ht="31.5" customHeight="1">
      <c r="A14" s="71" t="s">
        <v>25</v>
      </c>
      <c r="B14" s="22"/>
      <c r="C14" s="84">
        <v>60</v>
      </c>
      <c r="D14" s="83"/>
      <c r="E14" s="83"/>
      <c r="F14" s="87">
        <f>IF(D14="","",D14/E14)</f>
      </c>
      <c r="G14" s="83"/>
      <c r="H14" s="89">
        <f>IF(D14="","",IF(D14&lt;L14,0,IF(D14&gt;L14,2,1)))</f>
      </c>
      <c r="I14" s="35"/>
      <c r="J14" s="22"/>
      <c r="K14" s="84">
        <f>C14</f>
        <v>60</v>
      </c>
      <c r="L14" s="83"/>
      <c r="M14" s="100">
        <f>IF(E14="","",E14)</f>
      </c>
      <c r="N14" s="87">
        <f>IF(L14="","",L14/M14)</f>
      </c>
      <c r="O14" s="83"/>
      <c r="P14" s="89">
        <f>IF(H14="","",2-H14)</f>
      </c>
      <c r="R14" s="98">
        <v>2.8</v>
      </c>
    </row>
    <row r="15" spans="1:18" s="3" customFormat="1" ht="24.75" customHeight="1" thickBot="1">
      <c r="A15" s="72"/>
      <c r="B15" s="23"/>
      <c r="C15" s="85"/>
      <c r="D15" s="86"/>
      <c r="E15" s="86"/>
      <c r="F15" s="88"/>
      <c r="G15" s="86"/>
      <c r="H15" s="90"/>
      <c r="I15" s="35"/>
      <c r="J15" s="23"/>
      <c r="K15" s="85"/>
      <c r="L15" s="86"/>
      <c r="M15" s="95"/>
      <c r="N15" s="88"/>
      <c r="O15" s="86"/>
      <c r="P15" s="90"/>
      <c r="R15" s="99"/>
    </row>
    <row r="16" spans="1:18" s="3" customFormat="1" ht="21.75" customHeight="1" thickTop="1">
      <c r="A16" s="64" t="s">
        <v>29</v>
      </c>
      <c r="B16" s="53" t="s">
        <v>2</v>
      </c>
      <c r="C16" s="32" t="s">
        <v>24</v>
      </c>
      <c r="D16" s="51">
        <f>IF(D10="","",SUM(D10:D14))</f>
      </c>
      <c r="E16" s="51">
        <f>IF(E10="","",SUM(E10:E14))</f>
      </c>
      <c r="F16" s="66"/>
      <c r="G16" s="49"/>
      <c r="H16" s="46">
        <f>IF(H10="","",SUM(H10:H14))</f>
      </c>
      <c r="I16" s="35"/>
      <c r="J16" s="53" t="s">
        <v>2</v>
      </c>
      <c r="K16" s="32" t="s">
        <v>24</v>
      </c>
      <c r="L16" s="51">
        <f>IF(L10="","",SUM(L10:L14))</f>
      </c>
      <c r="M16" s="51">
        <f>IF(M10="","",SUM(M10:M14))</f>
      </c>
      <c r="N16" s="66"/>
      <c r="O16" s="49"/>
      <c r="P16" s="46">
        <f>IF(P10="","",SUM(P10:P14))</f>
      </c>
      <c r="R16" s="30"/>
    </row>
    <row r="17" spans="1:16" s="14" customFormat="1" ht="30" customHeight="1" thickBot="1">
      <c r="A17" s="65"/>
      <c r="B17" s="54"/>
      <c r="C17" s="42">
        <f>IF(D10="","",(D10/C10)+(D12/C12)+(D14/C14))</f>
      </c>
      <c r="D17" s="52"/>
      <c r="E17" s="52"/>
      <c r="F17" s="67"/>
      <c r="G17" s="50"/>
      <c r="H17" s="47"/>
      <c r="I17" s="28"/>
      <c r="J17" s="54"/>
      <c r="K17" s="31">
        <f>IF(L10="","",(L10/K10)+(L12/K12)+(L14/K14))</f>
      </c>
      <c r="L17" s="52"/>
      <c r="M17" s="52"/>
      <c r="N17" s="67"/>
      <c r="O17" s="50"/>
      <c r="P17" s="47"/>
    </row>
    <row r="18" spans="2:16" s="2" customFormat="1" ht="49.5" customHeight="1" thickTop="1">
      <c r="B18" s="37"/>
      <c r="D18" s="37"/>
      <c r="E18" s="55" t="s">
        <v>27</v>
      </c>
      <c r="F18" s="55"/>
      <c r="G18" s="55"/>
      <c r="H18" s="38">
        <f>IF(D16="","",IF(H16&gt;P16,2,IF(H16=P16,1,0)))</f>
      </c>
      <c r="I18" s="37"/>
      <c r="J18" s="37"/>
      <c r="K18" s="37"/>
      <c r="L18" s="37"/>
      <c r="M18" s="55" t="s">
        <v>27</v>
      </c>
      <c r="N18" s="55"/>
      <c r="O18" s="55"/>
      <c r="P18" s="38">
        <f>IF(L16="","",IF(P16&gt;H16,2,IF(P16=H16,1,0)))</f>
      </c>
    </row>
    <row r="19" ht="24" customHeight="1"/>
    <row r="20" spans="2:16" ht="34.5" customHeight="1">
      <c r="B20" s="44">
        <f>IF(D8="","",IF(H16&gt;P16,D8,IF(H16&lt;P16,L8,D8)))</f>
      </c>
      <c r="C20" s="44"/>
      <c r="D20" s="44"/>
      <c r="E20" s="24">
        <f>IF(D8="","",IF(H16=P16,"ET","BAT"))</f>
      </c>
      <c r="F20" s="44">
        <f>IF(L8="","",IF(B20=D8,L8,D8))</f>
      </c>
      <c r="G20" s="44"/>
      <c r="H20" s="44"/>
      <c r="I20" s="44"/>
      <c r="J20" s="44"/>
      <c r="K20" s="25">
        <f>IF(D8="","",IF(B20=D8,H18,P18))</f>
      </c>
      <c r="L20" s="24">
        <f>IF(D8="","","à")</f>
      </c>
      <c r="M20" s="26">
        <f>IF(D8="","",IF(K20=H18,P18,H18))</f>
      </c>
      <c r="N20" s="39">
        <f>IF(D8="","",IF(B20=D8,H16,P16))</f>
      </c>
      <c r="O20" s="40">
        <f>IF(D8="","","P.M. à")</f>
      </c>
      <c r="P20" s="41">
        <f>IF(D8="","",IF(K20=H18,P16,H16))</f>
      </c>
    </row>
    <row r="21" ht="24" customHeight="1"/>
    <row r="22" spans="2:16" s="4" customFormat="1" ht="72" customHeight="1">
      <c r="B22" s="82" t="s">
        <v>18</v>
      </c>
      <c r="C22" s="82"/>
      <c r="D22" s="82"/>
      <c r="E22" s="82"/>
      <c r="F22" s="82"/>
      <c r="G22" s="82"/>
      <c r="H22" s="82"/>
      <c r="I22" s="5"/>
      <c r="J22" s="82" t="s">
        <v>18</v>
      </c>
      <c r="K22" s="82"/>
      <c r="L22" s="82"/>
      <c r="M22" s="82"/>
      <c r="N22" s="82"/>
      <c r="O22" s="82"/>
      <c r="P22" s="82"/>
    </row>
    <row r="23" spans="2:16" ht="28.5" customHeight="1">
      <c r="B23" s="18" t="s">
        <v>19</v>
      </c>
      <c r="C23" s="48"/>
      <c r="D23" s="48"/>
      <c r="E23" s="48"/>
      <c r="F23" s="48"/>
      <c r="G23" s="27"/>
      <c r="H23" s="27"/>
      <c r="J23" s="18" t="s">
        <v>19</v>
      </c>
      <c r="K23" s="48"/>
      <c r="L23" s="48"/>
      <c r="M23" s="48"/>
      <c r="N23" s="48"/>
      <c r="O23" s="27"/>
      <c r="P23" s="27"/>
    </row>
    <row r="24" spans="2:16" ht="42" customHeight="1">
      <c r="B24" s="4" t="s">
        <v>3</v>
      </c>
      <c r="C24" s="19"/>
      <c r="D24" s="19"/>
      <c r="E24" s="19"/>
      <c r="F24" s="19"/>
      <c r="G24" s="19"/>
      <c r="H24" s="19"/>
      <c r="J24" s="4" t="s">
        <v>3</v>
      </c>
      <c r="L24" s="19"/>
      <c r="M24" s="19"/>
      <c r="N24" s="19"/>
      <c r="O24" s="19"/>
      <c r="P24" s="19"/>
    </row>
    <row r="25" spans="3:16" ht="13.5">
      <c r="C25" s="19"/>
      <c r="D25" s="19"/>
      <c r="E25" s="19"/>
      <c r="F25" s="19"/>
      <c r="G25" s="19"/>
      <c r="H25" s="19"/>
      <c r="L25" s="19"/>
      <c r="M25" s="19"/>
      <c r="N25" s="19"/>
      <c r="O25" s="19"/>
      <c r="P25" s="19"/>
    </row>
    <row r="26" spans="1:18" s="12" customFormat="1" ht="63" customHeight="1">
      <c r="A26" s="79" t="s">
        <v>22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</row>
  </sheetData>
  <sheetProtection sheet="1" objects="1" scenarios="1"/>
  <mergeCells count="74">
    <mergeCell ref="P16:P17"/>
    <mergeCell ref="C23:F23"/>
    <mergeCell ref="K23:N23"/>
    <mergeCell ref="O16:O17"/>
    <mergeCell ref="E16:E17"/>
    <mergeCell ref="J16:J17"/>
    <mergeCell ref="E18:G18"/>
    <mergeCell ref="M18:O18"/>
    <mergeCell ref="B20:D20"/>
    <mergeCell ref="F20:J20"/>
    <mergeCell ref="B4:P4"/>
    <mergeCell ref="B6:C6"/>
    <mergeCell ref="B8:C8"/>
    <mergeCell ref="J8:K8"/>
    <mergeCell ref="L8:P8"/>
    <mergeCell ref="H6:N6"/>
    <mergeCell ref="D6:G6"/>
    <mergeCell ref="D2:M2"/>
    <mergeCell ref="A16:A17"/>
    <mergeCell ref="L16:L17"/>
    <mergeCell ref="M16:M17"/>
    <mergeCell ref="B16:B17"/>
    <mergeCell ref="D16:D17"/>
    <mergeCell ref="F10:F11"/>
    <mergeCell ref="C7:E7"/>
    <mergeCell ref="A10:A11"/>
    <mergeCell ref="C10:C11"/>
    <mergeCell ref="N16:N17"/>
    <mergeCell ref="F16:F17"/>
    <mergeCell ref="G16:G17"/>
    <mergeCell ref="H16:H17"/>
    <mergeCell ref="D10:D11"/>
    <mergeCell ref="E10:E11"/>
    <mergeCell ref="D8:H8"/>
    <mergeCell ref="G10:G11"/>
    <mergeCell ref="H10:H11"/>
    <mergeCell ref="A26:R26"/>
    <mergeCell ref="B22:H22"/>
    <mergeCell ref="J22:P22"/>
    <mergeCell ref="K10:K11"/>
    <mergeCell ref="L10:L11"/>
    <mergeCell ref="L12:L13"/>
    <mergeCell ref="A14:A15"/>
    <mergeCell ref="C14:C15"/>
    <mergeCell ref="D14:D15"/>
    <mergeCell ref="E14:E15"/>
    <mergeCell ref="A12:A13"/>
    <mergeCell ref="C12:C13"/>
    <mergeCell ref="D12:D13"/>
    <mergeCell ref="E12:E13"/>
    <mergeCell ref="F14:F15"/>
    <mergeCell ref="O10:O11"/>
    <mergeCell ref="P10:P11"/>
    <mergeCell ref="G14:G15"/>
    <mergeCell ref="H14:H15"/>
    <mergeCell ref="K14:K15"/>
    <mergeCell ref="F12:F13"/>
    <mergeCell ref="G12:G13"/>
    <mergeCell ref="H12:H13"/>
    <mergeCell ref="K12:K13"/>
    <mergeCell ref="R10:R11"/>
    <mergeCell ref="M12:M13"/>
    <mergeCell ref="N12:N13"/>
    <mergeCell ref="O12:O13"/>
    <mergeCell ref="M10:M11"/>
    <mergeCell ref="N10:N11"/>
    <mergeCell ref="P12:P13"/>
    <mergeCell ref="R12:R13"/>
    <mergeCell ref="P14:P15"/>
    <mergeCell ref="R14:R15"/>
    <mergeCell ref="L14:L15"/>
    <mergeCell ref="N14:N15"/>
    <mergeCell ref="O14:O15"/>
    <mergeCell ref="M14:M15"/>
  </mergeCells>
  <conditionalFormatting sqref="D8:H8 L8:P8 B10:B15 D10:E15 G10:G15 J10:J15 L10:L15 O10:O15 B23:F23 K23:N23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RowColHeaders="0" zoomScale="65" zoomScaleNormal="65" workbookViewId="0" topLeftCell="A1">
      <selection activeCell="B10" sqref="B10"/>
    </sheetView>
  </sheetViews>
  <sheetFormatPr defaultColWidth="11.421875" defaultRowHeight="12.75"/>
  <cols>
    <col min="1" max="1" width="20.7109375" style="1" customWidth="1"/>
    <col min="2" max="2" width="36.7109375" style="1" customWidth="1"/>
    <col min="3" max="8" width="12.7109375" style="1" customWidth="1"/>
    <col min="9" max="9" width="2.00390625" style="1" customWidth="1"/>
    <col min="10" max="10" width="36.7109375" style="1" customWidth="1"/>
    <col min="11" max="16" width="12.7109375" style="1" customWidth="1"/>
    <col min="17" max="17" width="2.7109375" style="1" customWidth="1"/>
    <col min="18" max="19" width="12.7109375" style="1" customWidth="1"/>
    <col min="20" max="16384" width="11.421875" style="1" customWidth="1"/>
  </cols>
  <sheetData>
    <row r="1" spans="17:20" ht="15" customHeight="1">
      <c r="Q1" s="43"/>
      <c r="R1" s="43"/>
      <c r="S1" s="6"/>
      <c r="T1" s="6"/>
    </row>
    <row r="2" spans="3:18" s="6" customFormat="1" ht="60" customHeight="1">
      <c r="C2" s="36"/>
      <c r="D2" s="45" t="s">
        <v>28</v>
      </c>
      <c r="E2" s="45"/>
      <c r="F2" s="45"/>
      <c r="G2" s="45"/>
      <c r="H2" s="45"/>
      <c r="I2" s="45"/>
      <c r="J2" s="45"/>
      <c r="K2" s="45"/>
      <c r="L2" s="45"/>
      <c r="M2" s="45"/>
      <c r="N2" s="36"/>
      <c r="O2" s="36"/>
      <c r="P2" s="36"/>
      <c r="Q2" s="43"/>
      <c r="R2" s="43"/>
    </row>
    <row r="3" spans="17:18" s="6" customFormat="1" ht="19.5" customHeight="1">
      <c r="Q3" s="43"/>
      <c r="R3" s="43"/>
    </row>
    <row r="4" spans="2:16" ht="49.5" customHeight="1">
      <c r="B4" s="56" t="s">
        <v>26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ht="13.5" customHeight="1"/>
    <row r="6" spans="2:16" s="7" customFormat="1" ht="51" customHeight="1">
      <c r="B6" s="57" t="s">
        <v>0</v>
      </c>
      <c r="C6" s="57"/>
      <c r="D6" s="63"/>
      <c r="E6" s="63"/>
      <c r="F6" s="63"/>
      <c r="G6" s="63"/>
      <c r="H6" s="62" t="s">
        <v>23</v>
      </c>
      <c r="I6" s="62"/>
      <c r="J6" s="62"/>
      <c r="K6" s="62"/>
      <c r="L6" s="62"/>
      <c r="M6" s="62"/>
      <c r="N6" s="62"/>
      <c r="P6" s="17" t="s">
        <v>11</v>
      </c>
    </row>
    <row r="7" spans="3:13" ht="13.5" customHeight="1" thickBot="1">
      <c r="C7" s="70"/>
      <c r="D7" s="70"/>
      <c r="E7" s="70"/>
      <c r="M7" s="29"/>
    </row>
    <row r="8" spans="2:16" s="13" customFormat="1" ht="48" customHeight="1" thickBot="1" thickTop="1">
      <c r="B8" s="58" t="s">
        <v>6</v>
      </c>
      <c r="C8" s="59"/>
      <c r="D8" s="60"/>
      <c r="E8" s="60"/>
      <c r="F8" s="60"/>
      <c r="G8" s="60"/>
      <c r="H8" s="61"/>
      <c r="I8" s="33"/>
      <c r="J8" s="58" t="s">
        <v>7</v>
      </c>
      <c r="K8" s="59"/>
      <c r="L8" s="60"/>
      <c r="M8" s="60"/>
      <c r="N8" s="60"/>
      <c r="O8" s="60"/>
      <c r="P8" s="61"/>
    </row>
    <row r="9" spans="1:18" s="11" customFormat="1" ht="46.5" customHeight="1" thickBot="1" thickTop="1">
      <c r="A9" s="15" t="s">
        <v>8</v>
      </c>
      <c r="B9" s="8" t="s">
        <v>4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</v>
      </c>
      <c r="H9" s="10" t="s">
        <v>16</v>
      </c>
      <c r="I9" s="34"/>
      <c r="J9" s="8" t="s">
        <v>5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</v>
      </c>
      <c r="P9" s="10" t="s">
        <v>16</v>
      </c>
      <c r="R9" s="16" t="s">
        <v>17</v>
      </c>
    </row>
    <row r="10" spans="1:18" s="3" customFormat="1" ht="31.5" customHeight="1" thickTop="1">
      <c r="A10" s="71" t="s">
        <v>20</v>
      </c>
      <c r="B10" s="20"/>
      <c r="C10" s="73">
        <v>150</v>
      </c>
      <c r="D10" s="75"/>
      <c r="E10" s="75"/>
      <c r="F10" s="68">
        <f>IF(D10="","",D10/E10)</f>
      </c>
      <c r="G10" s="75"/>
      <c r="H10" s="77">
        <f>IF(D10="","",IF(D10&lt;L10,0,IF(D10&gt;L10,2,1)))</f>
      </c>
      <c r="I10" s="35"/>
      <c r="J10" s="20"/>
      <c r="K10" s="73">
        <f>C10</f>
        <v>150</v>
      </c>
      <c r="L10" s="75"/>
      <c r="M10" s="96">
        <f>IF(E10="","",E10)</f>
      </c>
      <c r="N10" s="97">
        <f>IF(L10="","",L10/M10)</f>
      </c>
      <c r="O10" s="75"/>
      <c r="P10" s="77">
        <f>IF(H10="","",2-H10)</f>
      </c>
      <c r="R10" s="92">
        <v>2.8</v>
      </c>
    </row>
    <row r="11" spans="1:18" s="3" customFormat="1" ht="24.75" customHeight="1">
      <c r="A11" s="72"/>
      <c r="B11" s="21"/>
      <c r="C11" s="74"/>
      <c r="D11" s="76"/>
      <c r="E11" s="76"/>
      <c r="F11" s="69"/>
      <c r="G11" s="76"/>
      <c r="H11" s="78"/>
      <c r="I11" s="35"/>
      <c r="J11" s="21"/>
      <c r="K11" s="74"/>
      <c r="L11" s="76"/>
      <c r="M11" s="95"/>
      <c r="N11" s="91"/>
      <c r="O11" s="76"/>
      <c r="P11" s="78"/>
      <c r="R11" s="93"/>
    </row>
    <row r="12" spans="1:18" s="3" customFormat="1" ht="31.5" customHeight="1">
      <c r="A12" s="71" t="s">
        <v>21</v>
      </c>
      <c r="B12" s="22"/>
      <c r="C12" s="84">
        <v>100</v>
      </c>
      <c r="D12" s="83"/>
      <c r="E12" s="83"/>
      <c r="F12" s="87">
        <f>IF(D12="","",D12/E12)</f>
      </c>
      <c r="G12" s="83"/>
      <c r="H12" s="89">
        <f>IF(D12="","",IF(D12&lt;L12,0,IF(D12&gt;L12,2,1)))</f>
      </c>
      <c r="I12" s="35"/>
      <c r="J12" s="22"/>
      <c r="K12" s="84">
        <f>C12</f>
        <v>100</v>
      </c>
      <c r="L12" s="83"/>
      <c r="M12" s="94">
        <f>IF(E12="","",E12)</f>
      </c>
      <c r="N12" s="87">
        <f>IF(L12="","",L12/M12)</f>
      </c>
      <c r="O12" s="83"/>
      <c r="P12" s="89">
        <f>IF(H12="","",2-H12)</f>
      </c>
      <c r="R12" s="98">
        <v>2.8</v>
      </c>
    </row>
    <row r="13" spans="1:18" s="3" customFormat="1" ht="24.75" customHeight="1">
      <c r="A13" s="72"/>
      <c r="B13" s="21"/>
      <c r="C13" s="74"/>
      <c r="D13" s="76"/>
      <c r="E13" s="76"/>
      <c r="F13" s="91"/>
      <c r="G13" s="76"/>
      <c r="H13" s="78"/>
      <c r="I13" s="35"/>
      <c r="J13" s="21"/>
      <c r="K13" s="74"/>
      <c r="L13" s="76"/>
      <c r="M13" s="95"/>
      <c r="N13" s="91"/>
      <c r="O13" s="76"/>
      <c r="P13" s="78"/>
      <c r="R13" s="93"/>
    </row>
    <row r="14" spans="1:18" s="3" customFormat="1" ht="31.5" customHeight="1">
      <c r="A14" s="71" t="s">
        <v>25</v>
      </c>
      <c r="B14" s="22"/>
      <c r="C14" s="84">
        <v>60</v>
      </c>
      <c r="D14" s="83"/>
      <c r="E14" s="83"/>
      <c r="F14" s="87">
        <f>IF(D14="","",D14/E14)</f>
      </c>
      <c r="G14" s="83"/>
      <c r="H14" s="89">
        <f>IF(D14="","",IF(D14&lt;L14,0,IF(D14&gt;L14,2,1)))</f>
      </c>
      <c r="I14" s="35"/>
      <c r="J14" s="22"/>
      <c r="K14" s="84">
        <f>C14</f>
        <v>60</v>
      </c>
      <c r="L14" s="83"/>
      <c r="M14" s="100">
        <f>IF(E14="","",E14)</f>
      </c>
      <c r="N14" s="87">
        <f>IF(L14="","",L14/M14)</f>
      </c>
      <c r="O14" s="83"/>
      <c r="P14" s="89">
        <f>IF(H14="","",2-H14)</f>
      </c>
      <c r="R14" s="98">
        <v>2.8</v>
      </c>
    </row>
    <row r="15" spans="1:18" s="3" customFormat="1" ht="24.75" customHeight="1" thickBot="1">
      <c r="A15" s="72"/>
      <c r="B15" s="23"/>
      <c r="C15" s="85"/>
      <c r="D15" s="86"/>
      <c r="E15" s="86"/>
      <c r="F15" s="88"/>
      <c r="G15" s="86"/>
      <c r="H15" s="90"/>
      <c r="I15" s="35"/>
      <c r="J15" s="23"/>
      <c r="K15" s="85"/>
      <c r="L15" s="86"/>
      <c r="M15" s="95"/>
      <c r="N15" s="88"/>
      <c r="O15" s="86"/>
      <c r="P15" s="90"/>
      <c r="R15" s="99"/>
    </row>
    <row r="16" spans="1:18" s="3" customFormat="1" ht="21.75" customHeight="1" thickTop="1">
      <c r="A16" s="64" t="s">
        <v>29</v>
      </c>
      <c r="B16" s="53" t="s">
        <v>2</v>
      </c>
      <c r="C16" s="32" t="s">
        <v>24</v>
      </c>
      <c r="D16" s="51">
        <f>IF(D10="","",SUM(D10:D14))</f>
      </c>
      <c r="E16" s="51">
        <f>IF(E10="","",SUM(E10:E14))</f>
      </c>
      <c r="F16" s="66"/>
      <c r="G16" s="49"/>
      <c r="H16" s="46">
        <f>IF(H10="","",SUM(H10:H14))</f>
      </c>
      <c r="I16" s="35"/>
      <c r="J16" s="53" t="s">
        <v>2</v>
      </c>
      <c r="K16" s="32" t="s">
        <v>24</v>
      </c>
      <c r="L16" s="51">
        <f>IF(L10="","",SUM(L10:L14))</f>
      </c>
      <c r="M16" s="51">
        <f>IF(M10="","",SUM(M10:M14))</f>
      </c>
      <c r="N16" s="66"/>
      <c r="O16" s="49"/>
      <c r="P16" s="46">
        <f>IF(P10="","",SUM(P10:P14))</f>
      </c>
      <c r="R16" s="30"/>
    </row>
    <row r="17" spans="1:16" s="14" customFormat="1" ht="30" customHeight="1" thickBot="1">
      <c r="A17" s="65"/>
      <c r="B17" s="54"/>
      <c r="C17" s="42">
        <f>IF(D10="","",(D10/C10)+(D12/C12)+(D14/C14))</f>
      </c>
      <c r="D17" s="52"/>
      <c r="E17" s="52"/>
      <c r="F17" s="67"/>
      <c r="G17" s="50"/>
      <c r="H17" s="47"/>
      <c r="I17" s="28"/>
      <c r="J17" s="54"/>
      <c r="K17" s="31">
        <f>IF(L10="","",(L10/K10)+(L12/K12)+(L14/K14))</f>
      </c>
      <c r="L17" s="52"/>
      <c r="M17" s="52"/>
      <c r="N17" s="67"/>
      <c r="O17" s="50"/>
      <c r="P17" s="47"/>
    </row>
    <row r="18" spans="2:16" s="2" customFormat="1" ht="49.5" customHeight="1" thickTop="1">
      <c r="B18" s="37"/>
      <c r="D18" s="37"/>
      <c r="E18" s="55" t="s">
        <v>27</v>
      </c>
      <c r="F18" s="55"/>
      <c r="G18" s="55"/>
      <c r="H18" s="38">
        <f>IF(D16="","",IF(H16&gt;P16,2,IF(H16=P16,1,0)))</f>
      </c>
      <c r="I18" s="37"/>
      <c r="J18" s="37"/>
      <c r="K18" s="37"/>
      <c r="L18" s="37"/>
      <c r="M18" s="55" t="s">
        <v>27</v>
      </c>
      <c r="N18" s="55"/>
      <c r="O18" s="55"/>
      <c r="P18" s="38">
        <f>IF(L16="","",IF(P16&gt;H16,2,IF(P16=H16,1,0)))</f>
      </c>
    </row>
    <row r="19" ht="24" customHeight="1"/>
    <row r="20" spans="2:16" ht="34.5" customHeight="1">
      <c r="B20" s="44">
        <f>IF(D8="","",IF(H16&gt;P16,D8,IF(H16&lt;P16,L8,D8)))</f>
      </c>
      <c r="C20" s="44"/>
      <c r="D20" s="44"/>
      <c r="E20" s="24">
        <f>IF(D8="","",IF(H16=P16,"ET","BAT"))</f>
      </c>
      <c r="F20" s="44">
        <f>IF(L8="","",IF(B20=D8,L8,D8))</f>
      </c>
      <c r="G20" s="44"/>
      <c r="H20" s="44"/>
      <c r="I20" s="44"/>
      <c r="J20" s="44"/>
      <c r="K20" s="25">
        <f>IF(D8="","",IF(B20=D8,H18,P18))</f>
      </c>
      <c r="L20" s="24">
        <f>IF(D8="","","à")</f>
      </c>
      <c r="M20" s="26">
        <f>IF(D8="","",IF(K20=H18,P18,H18))</f>
      </c>
      <c r="N20" s="39">
        <f>IF(D8="","",IF(B20=D8,H16,P16))</f>
      </c>
      <c r="O20" s="40">
        <f>IF(D8="","","P.M. à")</f>
      </c>
      <c r="P20" s="41">
        <f>IF(D8="","",IF(K20=H18,P16,H16))</f>
      </c>
    </row>
    <row r="21" ht="24" customHeight="1"/>
    <row r="22" spans="2:16" s="4" customFormat="1" ht="72" customHeight="1">
      <c r="B22" s="82" t="s">
        <v>18</v>
      </c>
      <c r="C22" s="82"/>
      <c r="D22" s="82"/>
      <c r="E22" s="82"/>
      <c r="F22" s="82"/>
      <c r="G22" s="82"/>
      <c r="H22" s="82"/>
      <c r="I22" s="5"/>
      <c r="J22" s="82" t="s">
        <v>18</v>
      </c>
      <c r="K22" s="82"/>
      <c r="L22" s="82"/>
      <c r="M22" s="82"/>
      <c r="N22" s="82"/>
      <c r="O22" s="82"/>
      <c r="P22" s="82"/>
    </row>
    <row r="23" spans="2:16" ht="28.5" customHeight="1">
      <c r="B23" s="18" t="s">
        <v>19</v>
      </c>
      <c r="C23" s="48"/>
      <c r="D23" s="48"/>
      <c r="E23" s="48"/>
      <c r="F23" s="48"/>
      <c r="G23" s="27"/>
      <c r="H23" s="27"/>
      <c r="J23" s="18" t="s">
        <v>19</v>
      </c>
      <c r="K23" s="48"/>
      <c r="L23" s="48"/>
      <c r="M23" s="48"/>
      <c r="N23" s="48"/>
      <c r="O23" s="27"/>
      <c r="P23" s="27"/>
    </row>
    <row r="24" spans="2:16" ht="42" customHeight="1">
      <c r="B24" s="4" t="s">
        <v>3</v>
      </c>
      <c r="C24" s="19"/>
      <c r="D24" s="19"/>
      <c r="E24" s="19"/>
      <c r="F24" s="19"/>
      <c r="G24" s="19"/>
      <c r="H24" s="19"/>
      <c r="J24" s="4" t="s">
        <v>3</v>
      </c>
      <c r="L24" s="19"/>
      <c r="M24" s="19"/>
      <c r="N24" s="19"/>
      <c r="O24" s="19"/>
      <c r="P24" s="19"/>
    </row>
    <row r="25" spans="3:16" ht="13.5">
      <c r="C25" s="19"/>
      <c r="D25" s="19"/>
      <c r="E25" s="19"/>
      <c r="F25" s="19"/>
      <c r="G25" s="19"/>
      <c r="H25" s="19"/>
      <c r="L25" s="19"/>
      <c r="M25" s="19"/>
      <c r="N25" s="19"/>
      <c r="O25" s="19"/>
      <c r="P25" s="19"/>
    </row>
    <row r="26" spans="1:18" s="12" customFormat="1" ht="63" customHeight="1">
      <c r="A26" s="79" t="s">
        <v>22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</row>
  </sheetData>
  <sheetProtection sheet="1" objects="1" scenarios="1"/>
  <mergeCells count="74">
    <mergeCell ref="P14:P15"/>
    <mergeCell ref="R14:R15"/>
    <mergeCell ref="L14:L15"/>
    <mergeCell ref="N14:N15"/>
    <mergeCell ref="O14:O15"/>
    <mergeCell ref="M14:M15"/>
    <mergeCell ref="R10:R11"/>
    <mergeCell ref="M12:M13"/>
    <mergeCell ref="N12:N13"/>
    <mergeCell ref="O12:O13"/>
    <mergeCell ref="M10:M11"/>
    <mergeCell ref="N10:N11"/>
    <mergeCell ref="P12:P13"/>
    <mergeCell ref="R12:R13"/>
    <mergeCell ref="F14:F15"/>
    <mergeCell ref="O10:O11"/>
    <mergeCell ref="P10:P11"/>
    <mergeCell ref="G14:G15"/>
    <mergeCell ref="H14:H15"/>
    <mergeCell ref="K14:K15"/>
    <mergeCell ref="F12:F13"/>
    <mergeCell ref="G12:G13"/>
    <mergeCell ref="H12:H13"/>
    <mergeCell ref="K12:K13"/>
    <mergeCell ref="C14:C15"/>
    <mergeCell ref="D14:D15"/>
    <mergeCell ref="E14:E15"/>
    <mergeCell ref="A12:A13"/>
    <mergeCell ref="C12:C13"/>
    <mergeCell ref="D12:D13"/>
    <mergeCell ref="E12:E13"/>
    <mergeCell ref="D8:H8"/>
    <mergeCell ref="G10:G11"/>
    <mergeCell ref="H10:H11"/>
    <mergeCell ref="A26:R26"/>
    <mergeCell ref="B22:H22"/>
    <mergeCell ref="J22:P22"/>
    <mergeCell ref="K10:K11"/>
    <mergeCell ref="L10:L11"/>
    <mergeCell ref="L12:L13"/>
    <mergeCell ref="A14:A15"/>
    <mergeCell ref="A10:A11"/>
    <mergeCell ref="C10:C11"/>
    <mergeCell ref="D10:D11"/>
    <mergeCell ref="E10:E11"/>
    <mergeCell ref="A16:A17"/>
    <mergeCell ref="L16:L17"/>
    <mergeCell ref="M16:M17"/>
    <mergeCell ref="N16:N17"/>
    <mergeCell ref="F16:F17"/>
    <mergeCell ref="G16:G17"/>
    <mergeCell ref="H16:H17"/>
    <mergeCell ref="B16:B17"/>
    <mergeCell ref="D16:D17"/>
    <mergeCell ref="B20:D20"/>
    <mergeCell ref="B4:P4"/>
    <mergeCell ref="B6:C6"/>
    <mergeCell ref="B8:C8"/>
    <mergeCell ref="J8:K8"/>
    <mergeCell ref="L8:P8"/>
    <mergeCell ref="H6:N6"/>
    <mergeCell ref="D6:G6"/>
    <mergeCell ref="F10:F11"/>
    <mergeCell ref="C7:E7"/>
    <mergeCell ref="F20:J20"/>
    <mergeCell ref="D2:M2"/>
    <mergeCell ref="P16:P17"/>
    <mergeCell ref="C23:F23"/>
    <mergeCell ref="K23:N23"/>
    <mergeCell ref="O16:O17"/>
    <mergeCell ref="E16:E17"/>
    <mergeCell ref="J16:J17"/>
    <mergeCell ref="E18:G18"/>
    <mergeCell ref="M18:O18"/>
  </mergeCells>
  <conditionalFormatting sqref="D8:H8 L8:P8 B10:B15 D10:E15 G10:G15 J10:J15 L10:L15 O10:O15 B23:F23 K23:N23 D6:G6">
    <cfRule type="cellIs" priority="1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DELGOVE</dc:creator>
  <cp:keywords/>
  <dc:description/>
  <cp:lastModifiedBy>Dominique</cp:lastModifiedBy>
  <cp:lastPrinted>2015-03-04T08:36:11Z</cp:lastPrinted>
  <dcterms:created xsi:type="dcterms:W3CDTF">2000-12-02T20:13:56Z</dcterms:created>
  <dcterms:modified xsi:type="dcterms:W3CDTF">2016-09-23T12:42:13Z</dcterms:modified>
  <cp:category/>
  <cp:version/>
  <cp:contentType/>
  <cp:contentStatus/>
</cp:coreProperties>
</file>